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ilskudsprojekter\Seges\Tilskudsprojekter\2020\160_Planteinnovation\7864_PAF_Vand_til_markvanding_skh\02_Leverancer\Klar til net\"/>
    </mc:Choice>
  </mc:AlternateContent>
  <xr:revisionPtr revIDLastSave="0" documentId="13_ncr:1_{F7CAE368-9D7E-4D0F-B00D-463B4C75BD59}" xr6:coauthVersionLast="45" xr6:coauthVersionMax="45" xr10:uidLastSave="{00000000-0000-0000-0000-000000000000}"/>
  <bookViews>
    <workbookView xWindow="-120" yWindow="-120" windowWidth="29040" windowHeight="15840" xr2:uid="{88BA6E5E-5CEF-45B5-B608-86FBFD2331FA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6" i="1" l="1"/>
  <c r="X7" i="1"/>
  <c r="S22" i="1" s="1"/>
  <c r="T8" i="1"/>
  <c r="T10" i="1" s="1"/>
  <c r="T11" i="1" s="1"/>
  <c r="T12" i="1" l="1"/>
  <c r="T13" i="1" s="1"/>
  <c r="AB6" i="1" s="1"/>
  <c r="S17" i="1" l="1"/>
  <c r="S18" i="1" s="1"/>
  <c r="S24" i="1" s="1"/>
  <c r="S25" i="1" s="1"/>
  <c r="X9" i="1"/>
  <c r="X10" i="1" s="1"/>
</calcChain>
</file>

<file path=xl/sharedStrings.xml><?xml version="1.0" encoding="utf-8"?>
<sst xmlns="http://schemas.openxmlformats.org/spreadsheetml/2006/main" count="79" uniqueCount="66">
  <si>
    <t>Kvælstofeffekten ved opmagasinering af drænvand til markvanding i vandreservoirs</t>
  </si>
  <si>
    <t>Sømodellen</t>
  </si>
  <si>
    <t>N(%)=42,1+17,8*log10(tw)</t>
  </si>
  <si>
    <t>år</t>
  </si>
  <si>
    <t>hvor Tw=V/Qtil, vandets opholdstid eller vandskiftet pr. år</t>
  </si>
  <si>
    <t xml:space="preserve">Søens overfaldeareal (A, km2) </t>
  </si>
  <si>
    <t xml:space="preserve">N fjernelse ved Sø = N (%) * N tilførsel fra vandløbsopland </t>
  </si>
  <si>
    <t>Sømodellen kan kun benyttes, hvis opholdstiden er mindst 1 uge.</t>
  </si>
  <si>
    <t>Drænopland</t>
  </si>
  <si>
    <t>Årlig afstrømning fra rodzonen</t>
  </si>
  <si>
    <t>Enhed</t>
  </si>
  <si>
    <t>mm</t>
  </si>
  <si>
    <t>ha</t>
  </si>
  <si>
    <t>Andel af afstrømning til dræn</t>
  </si>
  <si>
    <t>%</t>
  </si>
  <si>
    <t>Årlig drænafstrømning</t>
  </si>
  <si>
    <t>Dage med drænafstrømning</t>
  </si>
  <si>
    <t>dage</t>
  </si>
  <si>
    <t>Tilstrømningsopysninger</t>
  </si>
  <si>
    <t>Reservoiroplysninger</t>
  </si>
  <si>
    <t>Overfladeareal</t>
  </si>
  <si>
    <t>Gennemsnitlige dybde</t>
  </si>
  <si>
    <t>m</t>
  </si>
  <si>
    <t>Vandvolumen i reservoir</t>
  </si>
  <si>
    <t>m3</t>
  </si>
  <si>
    <t>mio m3</t>
  </si>
  <si>
    <t>Kvælstofkoncentration</t>
  </si>
  <si>
    <t>mg N pr. liter</t>
  </si>
  <si>
    <t>Der er flere faser i kvælstoffjernelsen ved opmagasinering af drænvand</t>
  </si>
  <si>
    <t>Første fase</t>
  </si>
  <si>
    <t>Drænene starter med at løbe og reservoiret fyldes op</t>
  </si>
  <si>
    <t>Anden fase</t>
  </si>
  <si>
    <t>Tid: typisk fra oktober til november</t>
  </si>
  <si>
    <t>Kvælstoffjernelse?</t>
  </si>
  <si>
    <t>Tid: typisk fra november til april, hvor drænene stopper med at løbe</t>
  </si>
  <si>
    <t>Kvælstoffjernelse ligner den i søer (jf. sømodellen)</t>
  </si>
  <si>
    <t>Tredje fase</t>
  </si>
  <si>
    <t>Fjerde fase</t>
  </si>
  <si>
    <t>Ingen tilførsel af drænvand, men reservoiret tømmes som følge af markvanding</t>
  </si>
  <si>
    <t>Tid: Typisk maj, juni og juli</t>
  </si>
  <si>
    <t>Vandtilførsel (Qtil, 10^6 m3 år-1)</t>
  </si>
  <si>
    <t xml:space="preserve">Vandvolumen (V, 10^6 m3) </t>
  </si>
  <si>
    <t>Antal dage før reservoiret er fyldt</t>
  </si>
  <si>
    <t>Daglig drænafstrømning</t>
  </si>
  <si>
    <t>N tilførslen fra drænopland</t>
  </si>
  <si>
    <t>Årlig vandtilførsel fra drænopland</t>
  </si>
  <si>
    <t>Årlig vandtilførslen efter reservoiret er fyldt</t>
  </si>
  <si>
    <t>m3 pr. år</t>
  </si>
  <si>
    <t>mio. m3 pr. år</t>
  </si>
  <si>
    <t>kg N</t>
  </si>
  <si>
    <t>Kvælstofoplysninger</t>
  </si>
  <si>
    <t>N(%) =</t>
  </si>
  <si>
    <t>N-fjernelse ved sø</t>
  </si>
  <si>
    <t>Kg N</t>
  </si>
  <si>
    <t>Tilførslen af drænvand er stoppet, men markvanding ikke påbegyndt</t>
  </si>
  <si>
    <t>Reservoiret er fyld op, tilførslen af drænvand fortsætter</t>
  </si>
  <si>
    <t>Tid: fra april til maj</t>
  </si>
  <si>
    <t>Opholdstid (Tw)</t>
  </si>
  <si>
    <t>Fase 2</t>
  </si>
  <si>
    <t>N-fjernelse</t>
  </si>
  <si>
    <t>Total N-fjernelse</t>
  </si>
  <si>
    <t>Fase 3 og 4</t>
  </si>
  <si>
    <t>Link til beregning af Sømodellen</t>
  </si>
  <si>
    <t>Procent af input</t>
  </si>
  <si>
    <t>med gennemstrømmende vand</t>
  </si>
  <si>
    <t>Ingen kvælstofudledning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</si>
</sst>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u/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1" fillId="3" borderId="0" xfId="0" applyFont="1" applyFill="1"/>
    <xf numFmtId="0" fontId="0" fillId="4" borderId="0" xfId="0" applyFill="1"/>
    <xf numFmtId="0" fontId="0" fillId="5" borderId="0" xfId="0" applyFill="1"/>
    <xf numFmtId="0" fontId="1" fillId="5" borderId="0" xfId="0" applyFont="1" applyFill="1"/>
    <xf numFmtId="2" fontId="0" fillId="5" borderId="0" xfId="0" applyNumberFormat="1" applyFill="1"/>
    <xf numFmtId="0" fontId="0" fillId="5" borderId="1" xfId="0" applyFill="1" applyBorder="1"/>
    <xf numFmtId="2" fontId="0" fillId="5" borderId="1" xfId="0" applyNumberFormat="1" applyFill="1" applyBorder="1"/>
    <xf numFmtId="2" fontId="0" fillId="5" borderId="0" xfId="0" applyNumberFormat="1" applyFill="1" applyBorder="1"/>
    <xf numFmtId="0" fontId="0" fillId="5" borderId="0" xfId="0" applyFill="1" applyBorder="1"/>
    <xf numFmtId="0" fontId="3" fillId="3" borderId="0" xfId="1" applyFill="1" applyAlignment="1"/>
    <xf numFmtId="2" fontId="0" fillId="5" borderId="2" xfId="0" applyNumberFormat="1" applyFill="1" applyBorder="1"/>
    <xf numFmtId="0" fontId="0" fillId="5" borderId="2" xfId="0" applyFill="1" applyBorder="1"/>
    <xf numFmtId="164" fontId="0" fillId="5" borderId="0" xfId="0" applyNumberFormat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1266825</xdr:colOff>
      <xdr:row>28</xdr:row>
      <xdr:rowOff>0</xdr:rowOff>
    </xdr:from>
    <xdr:to>
      <xdr:col>24</xdr:col>
      <xdr:colOff>27063</xdr:colOff>
      <xdr:row>32</xdr:row>
      <xdr:rowOff>97537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A38011FF-0E62-42DF-ABF7-0B6F1E5A7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6350" y="4314825"/>
          <a:ext cx="5827788" cy="707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bst.dk/fileadmin/user_upload/NaturErhverv/Filer/Tilskud/Vaadomraader/private_vaadomraader/Vejledning_ber_kvaels_fjern_20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0CE70-75BF-4DD1-8334-31646938BC7E}">
  <dimension ref="A1:AC36"/>
  <sheetViews>
    <sheetView tabSelected="1" topLeftCell="Q1" workbookViewId="0">
      <selection activeCell="Z34" sqref="Z34"/>
    </sheetView>
  </sheetViews>
  <sheetFormatPr defaultRowHeight="12" x14ac:dyDescent="0.2"/>
  <cols>
    <col min="1" max="1" width="21.140625" customWidth="1"/>
    <col min="9" max="9" width="10.5703125" customWidth="1"/>
    <col min="17" max="17" width="11.85546875" customWidth="1"/>
    <col min="18" max="18" width="35.85546875" bestFit="1" customWidth="1"/>
    <col min="19" max="19" width="12.42578125" bestFit="1" customWidth="1"/>
    <col min="22" max="22" width="21.140625" bestFit="1" customWidth="1"/>
    <col min="26" max="26" width="23.42578125" bestFit="1" customWidth="1"/>
    <col min="27" max="27" width="11.42578125" bestFit="1" customWidth="1"/>
  </cols>
  <sheetData>
    <row r="1" spans="1:29" ht="12.75" x14ac:dyDescent="0.2">
      <c r="A1" s="1" t="s">
        <v>0</v>
      </c>
    </row>
    <row r="2" spans="1:29" x14ac:dyDescent="0.2"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x14ac:dyDescent="0.2">
      <c r="A3" s="2" t="s">
        <v>28</v>
      </c>
      <c r="B3" s="2"/>
      <c r="C3" s="2"/>
      <c r="D3" s="2"/>
      <c r="E3" s="2"/>
      <c r="F3" s="2"/>
      <c r="G3" s="2"/>
      <c r="I3" s="5" t="s">
        <v>1</v>
      </c>
      <c r="J3" s="4"/>
      <c r="K3" s="4"/>
      <c r="L3" s="4"/>
      <c r="M3" s="4"/>
      <c r="N3" s="4"/>
      <c r="Q3" s="7"/>
      <c r="R3" s="8" t="s">
        <v>18</v>
      </c>
      <c r="S3" s="8" t="s">
        <v>10</v>
      </c>
      <c r="T3" s="8"/>
      <c r="U3" s="8"/>
      <c r="V3" s="8" t="s">
        <v>19</v>
      </c>
      <c r="W3" s="8" t="s">
        <v>10</v>
      </c>
      <c r="X3" s="8"/>
      <c r="Y3" s="8"/>
      <c r="Z3" s="8" t="s">
        <v>50</v>
      </c>
      <c r="AA3" s="8" t="s">
        <v>10</v>
      </c>
      <c r="AB3" s="7"/>
      <c r="AC3" s="7"/>
    </row>
    <row r="4" spans="1:29" x14ac:dyDescent="0.2">
      <c r="A4" s="2"/>
      <c r="B4" s="2"/>
      <c r="C4" s="2"/>
      <c r="D4" s="2"/>
      <c r="E4" s="2"/>
      <c r="F4" s="2"/>
      <c r="G4" s="2"/>
      <c r="I4" s="4"/>
      <c r="J4" s="4"/>
      <c r="K4" s="4"/>
      <c r="L4" s="4"/>
      <c r="M4" s="4"/>
      <c r="N4" s="4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x14ac:dyDescent="0.2">
      <c r="A5" s="3" t="s">
        <v>29</v>
      </c>
      <c r="B5" s="2"/>
      <c r="C5" s="2"/>
      <c r="D5" s="2"/>
      <c r="E5" s="2"/>
      <c r="F5" s="2"/>
      <c r="G5" s="2"/>
      <c r="I5" s="5" t="s">
        <v>2</v>
      </c>
      <c r="J5" s="4"/>
      <c r="K5" s="4"/>
      <c r="L5" s="4"/>
      <c r="M5" s="4"/>
      <c r="N5" s="4"/>
      <c r="Q5" s="7"/>
      <c r="R5" s="7" t="s">
        <v>8</v>
      </c>
      <c r="S5" s="7" t="s">
        <v>12</v>
      </c>
      <c r="T5" s="6">
        <v>300</v>
      </c>
      <c r="U5" s="7"/>
      <c r="V5" s="7" t="s">
        <v>20</v>
      </c>
      <c r="W5" s="7" t="s">
        <v>12</v>
      </c>
      <c r="X5" s="6">
        <v>2.5</v>
      </c>
      <c r="Y5" s="7"/>
      <c r="Z5" s="7" t="s">
        <v>26</v>
      </c>
      <c r="AA5" s="7" t="s">
        <v>27</v>
      </c>
      <c r="AB5" s="6">
        <v>12</v>
      </c>
      <c r="AC5" s="7"/>
    </row>
    <row r="6" spans="1:29" x14ac:dyDescent="0.2">
      <c r="A6" s="2" t="s">
        <v>30</v>
      </c>
      <c r="B6" s="2"/>
      <c r="C6" s="2"/>
      <c r="D6" s="2"/>
      <c r="E6" s="2"/>
      <c r="F6" s="2"/>
      <c r="G6" s="2"/>
      <c r="I6" s="4"/>
      <c r="J6" s="4"/>
      <c r="K6" s="4"/>
      <c r="L6" s="4"/>
      <c r="M6" s="4"/>
      <c r="N6" s="4"/>
      <c r="Q6" s="7"/>
      <c r="R6" s="7" t="s">
        <v>9</v>
      </c>
      <c r="S6" s="7" t="s">
        <v>11</v>
      </c>
      <c r="T6" s="6">
        <v>380</v>
      </c>
      <c r="U6" s="7"/>
      <c r="V6" s="7" t="s">
        <v>21</v>
      </c>
      <c r="W6" s="7" t="s">
        <v>22</v>
      </c>
      <c r="X6" s="6">
        <v>4</v>
      </c>
      <c r="Y6" s="7"/>
      <c r="Z6" s="7" t="s">
        <v>44</v>
      </c>
      <c r="AA6" s="7" t="s">
        <v>49</v>
      </c>
      <c r="AB6" s="7">
        <f>(AB5/1000000)*(T13*1000000*1000)</f>
        <v>7008</v>
      </c>
      <c r="AC6" s="7"/>
    </row>
    <row r="7" spans="1:29" x14ac:dyDescent="0.2">
      <c r="A7" s="2" t="s">
        <v>33</v>
      </c>
      <c r="B7" s="2"/>
      <c r="C7" s="2"/>
      <c r="D7" s="2"/>
      <c r="E7" s="2"/>
      <c r="F7" s="2"/>
      <c r="G7" s="2"/>
      <c r="I7" s="4" t="s">
        <v>4</v>
      </c>
      <c r="J7" s="4"/>
      <c r="K7" s="4"/>
      <c r="L7" s="4"/>
      <c r="M7" s="4"/>
      <c r="N7" s="4"/>
      <c r="Q7" s="7"/>
      <c r="R7" s="7" t="s">
        <v>13</v>
      </c>
      <c r="S7" s="7" t="s">
        <v>14</v>
      </c>
      <c r="T7" s="6">
        <v>60</v>
      </c>
      <c r="U7" s="7"/>
      <c r="V7" s="7" t="s">
        <v>23</v>
      </c>
      <c r="W7" s="7" t="s">
        <v>25</v>
      </c>
      <c r="X7" s="17">
        <f>(X5/100)*4</f>
        <v>0.1</v>
      </c>
      <c r="Y7" s="7"/>
      <c r="Z7" s="7" t="s">
        <v>64</v>
      </c>
      <c r="AA7" s="7"/>
      <c r="AB7" s="7"/>
      <c r="AC7" s="7"/>
    </row>
    <row r="8" spans="1:29" x14ac:dyDescent="0.2">
      <c r="A8" s="2" t="s">
        <v>32</v>
      </c>
      <c r="B8" s="2"/>
      <c r="C8" s="2"/>
      <c r="D8" s="2"/>
      <c r="E8" s="2"/>
      <c r="F8" s="2"/>
      <c r="G8" s="2"/>
      <c r="I8" s="4" t="s">
        <v>40</v>
      </c>
      <c r="J8" s="4"/>
      <c r="K8" s="4"/>
      <c r="L8" s="4"/>
      <c r="M8" s="4"/>
      <c r="N8" s="4"/>
      <c r="Q8" s="7"/>
      <c r="R8" s="7" t="s">
        <v>15</v>
      </c>
      <c r="S8" s="7" t="s">
        <v>11</v>
      </c>
      <c r="T8" s="7">
        <f>T6*(T7/100)</f>
        <v>228</v>
      </c>
      <c r="U8" s="7"/>
      <c r="V8" s="7"/>
      <c r="W8" s="7"/>
      <c r="X8" s="7"/>
      <c r="Y8" s="7"/>
      <c r="Z8" s="7"/>
      <c r="AA8" s="7"/>
      <c r="AB8" s="7"/>
      <c r="AC8" s="7"/>
    </row>
    <row r="9" spans="1:29" x14ac:dyDescent="0.2">
      <c r="A9" s="2"/>
      <c r="B9" s="2"/>
      <c r="C9" s="2"/>
      <c r="D9" s="2"/>
      <c r="E9" s="2"/>
      <c r="F9" s="2"/>
      <c r="G9" s="2"/>
      <c r="I9" s="4" t="s">
        <v>5</v>
      </c>
      <c r="J9" s="4"/>
      <c r="K9" s="4"/>
      <c r="L9" s="4"/>
      <c r="M9" s="4"/>
      <c r="N9" s="4"/>
      <c r="Q9" s="7"/>
      <c r="R9" s="7" t="s">
        <v>16</v>
      </c>
      <c r="S9" s="7" t="s">
        <v>17</v>
      </c>
      <c r="T9" s="6">
        <v>180</v>
      </c>
      <c r="U9" s="7"/>
      <c r="V9" s="7" t="s">
        <v>57</v>
      </c>
      <c r="W9" s="7" t="s">
        <v>3</v>
      </c>
      <c r="X9" s="9">
        <f>X7/T13</f>
        <v>0.17123287671232879</v>
      </c>
      <c r="Y9" s="7"/>
      <c r="Z9" s="7"/>
      <c r="AA9" s="7"/>
      <c r="AB9" s="7"/>
      <c r="AC9" s="7"/>
    </row>
    <row r="10" spans="1:29" x14ac:dyDescent="0.2">
      <c r="A10" s="3" t="s">
        <v>31</v>
      </c>
      <c r="B10" s="2"/>
      <c r="C10" s="2"/>
      <c r="D10" s="2"/>
      <c r="E10" s="2"/>
      <c r="F10" s="2"/>
      <c r="G10" s="2"/>
      <c r="I10" s="4" t="s">
        <v>41</v>
      </c>
      <c r="J10" s="4"/>
      <c r="K10" s="4"/>
      <c r="L10" s="4"/>
      <c r="M10" s="4"/>
      <c r="N10" s="4"/>
      <c r="Q10" s="7"/>
      <c r="R10" s="7" t="s">
        <v>45</v>
      </c>
      <c r="S10" s="7" t="s">
        <v>47</v>
      </c>
      <c r="T10" s="7">
        <f>(T5*T8)*10</f>
        <v>684000</v>
      </c>
      <c r="U10" s="7"/>
      <c r="V10" s="7"/>
      <c r="W10" s="7" t="s">
        <v>17</v>
      </c>
      <c r="X10" s="7">
        <f>365*X9</f>
        <v>62.500000000000007</v>
      </c>
      <c r="Y10" s="7"/>
      <c r="Z10" s="7"/>
      <c r="AA10" s="7"/>
      <c r="AB10" s="7"/>
      <c r="AC10" s="7"/>
    </row>
    <row r="11" spans="1:29" x14ac:dyDescent="0.2">
      <c r="A11" s="2" t="s">
        <v>55</v>
      </c>
      <c r="B11" s="2"/>
      <c r="C11" s="2"/>
      <c r="D11" s="2"/>
      <c r="E11" s="2"/>
      <c r="F11" s="2"/>
      <c r="G11" s="2"/>
      <c r="I11" s="4"/>
      <c r="J11" s="4"/>
      <c r="K11" s="4"/>
      <c r="L11" s="4"/>
      <c r="M11" s="4"/>
      <c r="N11" s="4"/>
      <c r="Q11" s="7"/>
      <c r="R11" s="7" t="s">
        <v>43</v>
      </c>
      <c r="S11" s="7" t="s">
        <v>24</v>
      </c>
      <c r="T11" s="7">
        <f>T10/T9</f>
        <v>3800</v>
      </c>
      <c r="U11" s="7"/>
      <c r="V11" s="7"/>
      <c r="W11" s="7"/>
      <c r="X11" s="7"/>
      <c r="Y11" s="7"/>
      <c r="Z11" s="7"/>
      <c r="AA11" s="7"/>
      <c r="AB11" s="7"/>
      <c r="AC11" s="7"/>
    </row>
    <row r="12" spans="1:29" x14ac:dyDescent="0.2">
      <c r="A12" s="2" t="s">
        <v>35</v>
      </c>
      <c r="B12" s="2"/>
      <c r="C12" s="2"/>
      <c r="D12" s="2"/>
      <c r="E12" s="2"/>
      <c r="F12" s="2"/>
      <c r="G12" s="2"/>
      <c r="I12" s="4" t="s">
        <v>6</v>
      </c>
      <c r="J12" s="4"/>
      <c r="K12" s="4"/>
      <c r="L12" s="4"/>
      <c r="M12" s="4"/>
      <c r="N12" s="4"/>
      <c r="Q12" s="7"/>
      <c r="R12" s="7" t="s">
        <v>42</v>
      </c>
      <c r="S12" s="7" t="s">
        <v>17</v>
      </c>
      <c r="T12" s="7">
        <f>(X7*1000000)/T11</f>
        <v>26.315789473684209</v>
      </c>
      <c r="U12" s="7"/>
      <c r="V12" s="7"/>
      <c r="W12" s="7"/>
      <c r="X12" s="7"/>
      <c r="Y12" s="7"/>
      <c r="Z12" s="7"/>
      <c r="AA12" s="7"/>
      <c r="AB12" s="7"/>
      <c r="AC12" s="7"/>
    </row>
    <row r="13" spans="1:29" x14ac:dyDescent="0.2">
      <c r="A13" s="2" t="s">
        <v>34</v>
      </c>
      <c r="B13" s="2"/>
      <c r="C13" s="2"/>
      <c r="D13" s="2"/>
      <c r="E13" s="2"/>
      <c r="F13" s="2"/>
      <c r="G13" s="2"/>
      <c r="I13" s="4"/>
      <c r="J13" s="4"/>
      <c r="K13" s="4"/>
      <c r="L13" s="4"/>
      <c r="M13" s="4"/>
      <c r="N13" s="4"/>
      <c r="Q13" s="7"/>
      <c r="R13" s="7" t="s">
        <v>46</v>
      </c>
      <c r="S13" s="7" t="s">
        <v>48</v>
      </c>
      <c r="T13" s="7">
        <f>((T9-T12)*T11)/1000000</f>
        <v>0.58399999999999996</v>
      </c>
      <c r="U13" s="7"/>
      <c r="V13" s="7"/>
      <c r="W13" s="7"/>
      <c r="X13" s="7"/>
      <c r="Y13" s="7"/>
      <c r="Z13" s="7"/>
      <c r="AA13" s="7"/>
      <c r="AB13" s="7"/>
      <c r="AC13" s="7"/>
    </row>
    <row r="14" spans="1:29" x14ac:dyDescent="0.2">
      <c r="A14" s="2"/>
      <c r="B14" s="2"/>
      <c r="C14" s="2"/>
      <c r="D14" s="2"/>
      <c r="E14" s="2"/>
      <c r="F14" s="2"/>
      <c r="G14" s="2"/>
      <c r="I14" s="4" t="s">
        <v>7</v>
      </c>
      <c r="J14" s="4"/>
      <c r="K14" s="4"/>
      <c r="L14" s="4"/>
      <c r="M14" s="4"/>
      <c r="N14" s="4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x14ac:dyDescent="0.2">
      <c r="A15" s="3" t="s">
        <v>36</v>
      </c>
      <c r="B15" s="2"/>
      <c r="C15" s="2"/>
      <c r="D15" s="2"/>
      <c r="E15" s="2"/>
      <c r="F15" s="2"/>
      <c r="G15" s="2"/>
      <c r="I15" s="4"/>
      <c r="J15" s="4"/>
      <c r="K15" s="4"/>
      <c r="L15" s="4"/>
      <c r="M15" s="4"/>
      <c r="N15" s="4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A16" s="2" t="s">
        <v>54</v>
      </c>
      <c r="B16" s="2"/>
      <c r="C16" s="2"/>
      <c r="D16" s="2"/>
      <c r="E16" s="2"/>
      <c r="F16" s="2"/>
      <c r="G16" s="2"/>
      <c r="I16" s="14" t="s">
        <v>62</v>
      </c>
      <c r="J16" s="4"/>
      <c r="K16" s="4"/>
      <c r="L16" s="4"/>
      <c r="M16" s="4"/>
      <c r="N16" s="4"/>
      <c r="Q16" s="7"/>
      <c r="R16" s="8" t="s">
        <v>58</v>
      </c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2">
      <c r="A17" s="2" t="s">
        <v>65</v>
      </c>
      <c r="B17" s="2"/>
      <c r="C17" s="2"/>
      <c r="D17" s="2"/>
      <c r="E17" s="2"/>
      <c r="F17" s="2"/>
      <c r="G17" s="2"/>
      <c r="I17" s="4"/>
      <c r="J17" s="4"/>
      <c r="K17" s="4"/>
      <c r="L17" s="4"/>
      <c r="M17" s="4"/>
      <c r="N17" s="4"/>
      <c r="Q17" s="8"/>
      <c r="R17" s="8" t="s">
        <v>51</v>
      </c>
      <c r="S17" s="9">
        <f>42.1+17.8*LOG10(X7/T13)</f>
        <v>28.457851321399289</v>
      </c>
      <c r="T17" s="7" t="s">
        <v>14</v>
      </c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2">
      <c r="A18" s="2" t="s">
        <v>56</v>
      </c>
      <c r="B18" s="2"/>
      <c r="C18" s="2"/>
      <c r="D18" s="2"/>
      <c r="E18" s="2"/>
      <c r="F18" s="2"/>
      <c r="G18" s="2"/>
      <c r="Q18" s="8"/>
      <c r="R18" s="8" t="s">
        <v>52</v>
      </c>
      <c r="S18" s="12">
        <f>AB6*(S17/100)</f>
        <v>1994.3262206036623</v>
      </c>
      <c r="T18" s="13" t="s">
        <v>53</v>
      </c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2">
      <c r="A19" s="2"/>
      <c r="B19" s="2"/>
      <c r="C19" s="2"/>
      <c r="D19" s="2"/>
      <c r="E19" s="2"/>
      <c r="F19" s="2"/>
      <c r="G19" s="2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2">
      <c r="A20" s="3" t="s">
        <v>37</v>
      </c>
      <c r="B20" s="2"/>
      <c r="C20" s="2"/>
      <c r="D20" s="2"/>
      <c r="E20" s="2"/>
      <c r="F20" s="2"/>
      <c r="G20" s="2"/>
      <c r="Q20" s="7"/>
      <c r="R20" s="8" t="s">
        <v>61</v>
      </c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2">
      <c r="A21" s="2" t="s">
        <v>38</v>
      </c>
      <c r="B21" s="2"/>
      <c r="C21" s="2"/>
      <c r="D21" s="2"/>
      <c r="E21" s="2"/>
      <c r="F21" s="2"/>
      <c r="G21" s="2"/>
      <c r="Q21" s="7"/>
      <c r="R21" s="8" t="s">
        <v>51</v>
      </c>
      <c r="S21" s="7">
        <v>100</v>
      </c>
      <c r="T21" s="7" t="s">
        <v>14</v>
      </c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2">
      <c r="A22" s="2" t="s">
        <v>65</v>
      </c>
      <c r="B22" s="2"/>
      <c r="C22" s="2"/>
      <c r="D22" s="2"/>
      <c r="E22" s="2"/>
      <c r="F22" s="2"/>
      <c r="G22" s="2"/>
      <c r="Q22" s="7"/>
      <c r="R22" s="8" t="s">
        <v>59</v>
      </c>
      <c r="S22" s="7">
        <f>(AB5/1000000)*((X7*1000000)*1000)</f>
        <v>1200</v>
      </c>
      <c r="T22" s="13" t="s">
        <v>53</v>
      </c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2">
      <c r="A23" s="2" t="s">
        <v>39</v>
      </c>
      <c r="B23" s="2"/>
      <c r="C23" s="2"/>
      <c r="D23" s="2"/>
      <c r="E23" s="2"/>
      <c r="F23" s="2"/>
      <c r="G23" s="2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ht="12.75" thickBot="1" x14ac:dyDescent="0.25">
      <c r="A24" s="2"/>
      <c r="B24" s="2"/>
      <c r="C24" s="2"/>
      <c r="D24" s="2"/>
      <c r="E24" s="2"/>
      <c r="F24" s="2"/>
      <c r="G24" s="2"/>
      <c r="Q24" s="7"/>
      <c r="R24" s="8" t="s">
        <v>60</v>
      </c>
      <c r="S24" s="11">
        <f>S18+S22</f>
        <v>3194.3262206036625</v>
      </c>
      <c r="T24" s="10" t="s">
        <v>53</v>
      </c>
      <c r="U24" s="7"/>
      <c r="V24" s="7"/>
      <c r="W24" s="7"/>
      <c r="X24" s="7"/>
      <c r="Y24" s="7"/>
      <c r="Z24" s="7"/>
      <c r="AA24" s="7"/>
      <c r="AB24" s="7"/>
      <c r="AC24" s="7"/>
    </row>
    <row r="25" spans="1:29" ht="13.5" thickTop="1" thickBot="1" x14ac:dyDescent="0.25">
      <c r="A25" s="2"/>
      <c r="B25" s="2"/>
      <c r="C25" s="2"/>
      <c r="D25" s="2"/>
      <c r="E25" s="2"/>
      <c r="F25" s="2"/>
      <c r="G25" s="2"/>
      <c r="Q25" s="7"/>
      <c r="R25" s="8" t="s">
        <v>63</v>
      </c>
      <c r="S25" s="15">
        <f>(S24/AB6)*100</f>
        <v>45.58113899263217</v>
      </c>
      <c r="T25" s="16" t="s">
        <v>14</v>
      </c>
      <c r="U25" s="7"/>
      <c r="V25" s="7"/>
      <c r="W25" s="7"/>
      <c r="X25" s="7"/>
      <c r="Y25" s="7"/>
      <c r="Z25" s="7"/>
      <c r="AA25" s="7"/>
      <c r="AB25" s="7"/>
      <c r="AC25" s="7"/>
    </row>
    <row r="26" spans="1:29" ht="12.75" thickTop="1" x14ac:dyDescent="0.2">
      <c r="A26" s="2"/>
      <c r="B26" s="2"/>
      <c r="C26" s="2"/>
      <c r="D26" s="2"/>
      <c r="E26" s="2"/>
      <c r="F26" s="2"/>
      <c r="G26" s="2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36" spans="12:12" x14ac:dyDescent="0.2">
      <c r="L36">
        <f>LOG10(0.1/0.1)</f>
        <v>0</v>
      </c>
    </row>
  </sheetData>
  <hyperlinks>
    <hyperlink ref="I16" r:id="rId1" xr:uid="{83331920-7FC8-4467-8434-7936B51604D0}"/>
  </hyperlinks>
  <pageMargins left="0.7" right="0.7" top="0.75" bottom="0.75" header="0.3" footer="0.3"/>
  <pageSetup paperSize="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Set Item Permission, based on rettighedsgruppe</Name>
    <Synchronization>Asynchronous</Synchronization>
    <Type>10001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Set Item Permission, based on rettighedsgruppe</Name>
    <Synchronization>Asynchronous</Synchronization>
    <Type>10002</Type>
    <SequenceNumber>1010</SequenceNumber>
    <Assembly>DAAS.WebInfo.Common, Version=1.0.0.0, Culture=neutral, PublicKeyToken=f192aeb827ef4bcc</Assembly>
    <Class>DAAS.WebInfo.Common.EventReceivers.RightsGroupItemEventReceiver</Class>
    <Data/>
    <Filter/>
  </Receiver>
  <Receiver>
    <Name>WebInfo Content Page Event</Name>
    <Synchronization>Synchronous</Synchronization>
    <Type>1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Synchronous</Synchronization>
    <Type>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  <Receiver>
    <Name>WebInfo Content Page Event</Name>
    <Synchronization>Asynchronous</Synchronization>
    <Type>10002</Type>
    <SequenceNumber>1030</SequenceNumber>
    <Assembly>DAAS.WebInfo.Common, Version=1.0.0.0, Culture=neutral, PublicKeyToken=f192aeb827ef4bcc</Assembly>
    <Class>DAAS.WebInfo.Common.EventReceivers.WebInfoContentPageEventReceiver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Landbrugsinfo Artikelside" ma:contentTypeID="0x010100C568DB52D9D0A14D9B2FDCC96666E9F2007948130EC3DB064584E219954237AF3900242457EFB8B24247815D688C526CD44D00C26A9DBCB02B5C4DA1F017B836C045C00060750ADE2E6249BABB5C6118FC133DE800B6E1A9893ABA4670B08C14B9C53A30D300076C34C50FA916488179B4B73A325077" ma:contentTypeVersion="101" ma:contentTypeDescription="Den primære contenttype der anvendes på Landbrugsinfo" ma:contentTypeScope="" ma:versionID="a2d425889b73dbd31e108222e8908ab5">
  <xsd:schema xmlns:xsd="http://www.w3.org/2001/XMLSchema" xmlns:xs="http://www.w3.org/2001/XMLSchema" xmlns:p="http://schemas.microsoft.com/office/2006/metadata/properties" xmlns:ns1="http://schemas.microsoft.com/sharepoint/v3" xmlns:ns2="3f8883b8-a613-49b8-9e7a-815b7776ebd6" xmlns:ns3="5aa14257-579e-4a1f-bbbb-3c8dd7393476" xmlns:ns4="303eeafb-7dff-46db-9396-e9c651f530ea" targetNamespace="http://schemas.microsoft.com/office/2006/metadata/properties" ma:root="true" ma:fieldsID="982af4ad0dcc1e8be629a4790d1db881" ns1:_="" ns2:_="" ns3:_="" ns4:_="">
    <xsd:import namespace="http://schemas.microsoft.com/sharepoint/v3"/>
    <xsd:import namespace="3f8883b8-a613-49b8-9e7a-815b7776ebd6"/>
    <xsd:import namespace="5aa14257-579e-4a1f-bbbb-3c8dd7393476"/>
    <xsd:import namespace="303eeafb-7dff-46db-9396-e9c651f530ea"/>
    <xsd:element name="properties">
      <xsd:complexType>
        <xsd:sequence>
          <xsd:element name="documentManagement">
            <xsd:complexType>
              <xsd:all>
                <xsd:element ref="ns1:Comments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1:PublishingRollupImage" minOccurs="0"/>
                <xsd:element ref="ns1:Audience" minOccurs="0"/>
                <xsd:element ref="ns1:PublishingPageImage" minOccurs="0"/>
                <xsd:element ref="ns1:PublishingPageContent" minOccurs="0"/>
                <xsd:element ref="ns1:SummaryLinks" minOccurs="0"/>
                <xsd:element ref="ns1:ArticleByLine" minOccurs="0"/>
                <xsd:element ref="ns1:ArticleStartDate" minOccurs="0"/>
                <xsd:element ref="ns1:PublishingImageCaption" minOccurs="0"/>
                <xsd:element ref="ns1:HeaderStyleDefinitions" minOccurs="0"/>
                <xsd:element ref="ns2:Ansvarligafdeling" minOccurs="0"/>
                <xsd:element ref="ns3:Forfattere" minOccurs="0"/>
                <xsd:element ref="ns2:Rettighedsgruppe"/>
                <xsd:element ref="ns3:Listekode" minOccurs="0"/>
                <xsd:element ref="ns3:Nummer" minOccurs="0"/>
                <xsd:element ref="ns3:Noegleord" minOccurs="0"/>
                <xsd:element ref="ns3:Informationsserie" minOccurs="0"/>
                <xsd:element ref="ns3:Bekraeftelsesdato" minOccurs="0"/>
                <xsd:element ref="ns3:Revisionsdato" minOccurs="0"/>
                <xsd:element ref="ns2:Afsender" minOccurs="0"/>
                <xsd:element ref="ns2:Arkiveringsdato"/>
                <xsd:element ref="ns2:Ingen_x0020_besked_x0020_ved_x0020_arkivering" minOccurs="0"/>
                <xsd:element ref="ns2:HideInRollups" minOccurs="0"/>
                <xsd:element ref="ns2:IsHiddenFromRollup" minOccurs="0"/>
                <xsd:element ref="ns1:DynamicPublishingContent0" minOccurs="0"/>
                <xsd:element ref="ns1:DynamicPublishingContent1" minOccurs="0"/>
                <xsd:element ref="ns1:DynamicPublishingContent2" minOccurs="0"/>
                <xsd:element ref="ns1:DynamicPublishingContent3" minOccurs="0"/>
                <xsd:element ref="ns1:DynamicPublishingContent4" minOccurs="0"/>
                <xsd:element ref="ns1:DynamicPublishingContent5" minOccurs="0"/>
                <xsd:element ref="ns3:Sorteringsorden" minOccurs="0"/>
                <xsd:element ref="ns2:EnclosureFor" minOccurs="0"/>
                <xsd:element ref="ns2:GammelURL" minOccurs="0"/>
                <xsd:element ref="ns2:NetSkabelonValue" minOccurs="0"/>
                <xsd:element ref="ns2:Projekter" minOccurs="0"/>
                <xsd:element ref="ns2:WebInfoSubjects" minOccurs="0"/>
                <xsd:element ref="ns2:HitCount" minOccurs="0"/>
                <xsd:element ref="ns2:PermalinkID" minOccurs="0"/>
                <xsd:element ref="ns2:WebInfoMultiSelect" minOccurs="0"/>
                <xsd:element ref="ns4:_dlc_DocId" minOccurs="0"/>
                <xsd:element ref="ns4:_dlc_DocIdUrl" minOccurs="0"/>
                <xsd:element ref="ns4:_dlc_DocIdPersistId" minOccurs="0"/>
                <xsd:element ref="ns1:DynamicPublishingContent6" minOccurs="0"/>
                <xsd:element ref="ns1:DynamicPublishingContent7" minOccurs="0"/>
                <xsd:element ref="ns1:DynamicPublishingContent8" minOccurs="0"/>
                <xsd:element ref="ns1:DynamicPublishingContent9" minOccurs="0"/>
                <xsd:element ref="ns1:DynamicPublishingContent10" minOccurs="0"/>
                <xsd:element ref="ns1:DynamicPublishingContent11" minOccurs="0"/>
                <xsd:element ref="ns1:DynamicPublishingContent12" minOccurs="0"/>
                <xsd:element ref="ns1:DynamicPublishingContent13" minOccurs="0"/>
                <xsd:element ref="ns1:DynamicPublishingContent14" minOccurs="0"/>
                <xsd:element ref="ns2:TaksonomiTaxHTField0" minOccurs="0"/>
                <xsd:element ref="ns4:TaxCatchAll" minOccurs="0"/>
                <xsd:element ref="ns4:TaxCatchAllLabel" minOccurs="0"/>
                <xsd:element ref="ns2:Bevillingsgivere" minOccurs="0"/>
                <xsd:element ref="ns2:FinanceYear" minOccurs="0"/>
                <xsd:element ref="ns2:WebInfoLawCodes" minOccurs="0"/>
                <xsd:element ref="ns2:Afrapportering" minOccurs="0"/>
                <xsd:element ref="ns3:Kontaktpersoner" minOccurs="0"/>
                <xsd:element ref="ns3:Skribenter" minOccurs="0"/>
                <xsd:element ref="ns2:Projec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8" ma:displayName="Beskrivelse" ma:internalName="Comments">
      <xsd:simpleType>
        <xsd:restriction base="dms:Note">
          <xsd:maxLength value="255"/>
        </xsd:restriction>
      </xsd:simpleType>
    </xsd:element>
    <xsd:element name="PublishingStartDate" ma:index="9" nillable="true" ma:displayName="Startdato for planlægning" ma:internalName="PublishingStartDate">
      <xsd:simpleType>
        <xsd:restriction base="dms:Unknown"/>
      </xsd:simpleType>
    </xsd:element>
    <xsd:element name="PublishingExpirationDate" ma:index="10" nillable="true" ma:displayName="Slutdato for planlægning" ma:internalName="PublishingExpirationDate">
      <xsd:simpleType>
        <xsd:restriction base="dms:Unknown"/>
      </xsd:simpleType>
    </xsd:element>
    <xsd:element name="PublishingContact" ma:index="11" nillable="true" ma:displayName="Kontaktperson" ma:list="UserInfo" ma:internalName="PublishingContac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2" nillable="true" ma:displayName="E-mail-adresse på kontaktperson" ma:internalName="PublishingContactEmail">
      <xsd:simpleType>
        <xsd:restriction base="dms:Text">
          <xsd:maxLength value="255"/>
        </xsd:restriction>
      </xsd:simpleType>
    </xsd:element>
    <xsd:element name="PublishingContactName" ma:index="13" nillable="true" ma:displayName="Navn på kontaktperson" ma:internalName="PublishingContactName">
      <xsd:simpleType>
        <xsd:restriction base="dms:Text">
          <xsd:maxLength value="255"/>
        </xsd:restriction>
      </xsd:simpleType>
    </xsd:element>
    <xsd:element name="PublishingContactPicture" ma:index="14" nillable="true" ma:displayName="Billede af kontaktperson" ma:format="Image" ma:internalName="PublishingContactPictur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PageLayout" ma:index="15" nillable="true" ma:displayName="Sidelayout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16" nillable="true" ma:displayName="Variationsgruppe-id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17" nillable="true" ma:displayName="Relationshyperlink for variation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8" nillable="true" ma:displayName="Opløftningsbillede" ma:internalName="PublishingRollupImage">
      <xsd:simpleType>
        <xsd:restriction base="dms:Unknown"/>
      </xsd:simpleType>
    </xsd:element>
    <xsd:element name="Audience" ma:index="19" nillable="true" ma:displayName="Målgrupper" ma:description="" ma:internalName="Audience">
      <xsd:simpleType>
        <xsd:restriction base="dms:Unknown"/>
      </xsd:simpleType>
    </xsd:element>
    <xsd:element name="PublishingPageImage" ma:index="20" nillable="true" ma:displayName="Sidebillede" ma:internalName="PublishingPageImage">
      <xsd:simpleType>
        <xsd:restriction base="dms:Unknown"/>
      </xsd:simpleType>
    </xsd:element>
    <xsd:element name="PublishingPageContent" ma:index="21" nillable="true" ma:displayName="Sideindhold" ma:internalName="PublishingPageContent">
      <xsd:simpleType>
        <xsd:restriction base="dms:Unknown"/>
      </xsd:simpleType>
    </xsd:element>
    <xsd:element name="SummaryLinks" ma:index="22" nillable="true" ma:displayName="Oversigtshyperlinks" ma:internalName="SummaryLinks">
      <xsd:simpleType>
        <xsd:restriction base="dms:Unknown"/>
      </xsd:simpleType>
    </xsd:element>
    <xsd:element name="ArticleByLine" ma:index="23" nillable="true" ma:displayName="Forfatterlinje" ma:internalName="ArticleByLine">
      <xsd:simpleType>
        <xsd:restriction base="dms:Text">
          <xsd:maxLength value="255"/>
        </xsd:restriction>
      </xsd:simpleType>
    </xsd:element>
    <xsd:element name="ArticleStartDate" ma:index="24" nillable="true" ma:displayName="Artikeldato" ma:format="DateOnly" ma:internalName="ArticleStartDate">
      <xsd:simpleType>
        <xsd:restriction base="dms:DateTime"/>
      </xsd:simpleType>
    </xsd:element>
    <xsd:element name="PublishingImageCaption" ma:index="25" nillable="true" ma:displayName="Billedtekst" ma:internalName="PublishingImageCaption">
      <xsd:simpleType>
        <xsd:restriction base="dms:Unknown"/>
      </xsd:simpleType>
    </xsd:element>
    <xsd:element name="HeaderStyleDefinitions" ma:index="26" nillable="true" ma:displayName="Typografidefinitioner" ma:internalName="HeaderStyleDefinitions">
      <xsd:simpleType>
        <xsd:restriction base="dms:Unknown"/>
      </xsd:simpleType>
    </xsd:element>
    <xsd:element name="DynamicPublishingContent0" ma:index="41" nillable="true" ma:displayName="Dynamisk sideindhold (1)" ma:hidden="true" ma:internalName="DynamicPublishingContent0">
      <xsd:simpleType>
        <xsd:restriction base="dms:Unknown"/>
      </xsd:simpleType>
    </xsd:element>
    <xsd:element name="DynamicPublishingContent1" ma:index="42" nillable="true" ma:displayName="Dynamisk sideindhold (2)" ma:hidden="true" ma:internalName="DynamicPublishingContent1">
      <xsd:simpleType>
        <xsd:restriction base="dms:Unknown"/>
      </xsd:simpleType>
    </xsd:element>
    <xsd:element name="DynamicPublishingContent2" ma:index="43" nillable="true" ma:displayName="Dynamisk sideindhold (3)" ma:hidden="true" ma:internalName="DynamicPublishingContent2">
      <xsd:simpleType>
        <xsd:restriction base="dms:Unknown"/>
      </xsd:simpleType>
    </xsd:element>
    <xsd:element name="DynamicPublishingContent3" ma:index="44" nillable="true" ma:displayName="Dynamisk sideindhold (4)" ma:hidden="true" ma:internalName="DynamicPublishingContent3">
      <xsd:simpleType>
        <xsd:restriction base="dms:Unknown"/>
      </xsd:simpleType>
    </xsd:element>
    <xsd:element name="DynamicPublishingContent4" ma:index="45" nillable="true" ma:displayName="Dynamisk sideindhold (5)" ma:hidden="true" ma:internalName="DynamicPublishingContent4">
      <xsd:simpleType>
        <xsd:restriction base="dms:Unknown"/>
      </xsd:simpleType>
    </xsd:element>
    <xsd:element name="DynamicPublishingContent5" ma:index="46" nillable="true" ma:displayName="Dynamisk sideindhold (6)" ma:hidden="true" ma:internalName="DynamicPublishingContent5">
      <xsd:simpleType>
        <xsd:restriction base="dms:Unknown"/>
      </xsd:simpleType>
    </xsd:element>
    <xsd:element name="DynamicPublishingContent6" ma:index="59" nillable="true" ma:displayName="Dynamisk sideindhold (7)" ma:hidden="true" ma:internalName="DynamicPublishingContent6">
      <xsd:simpleType>
        <xsd:restriction base="dms:Unknown"/>
      </xsd:simpleType>
    </xsd:element>
    <xsd:element name="DynamicPublishingContent7" ma:index="60" nillable="true" ma:displayName="Dynamisk sideindhold (8)" ma:hidden="true" ma:internalName="DynamicPublishingContent7">
      <xsd:simpleType>
        <xsd:restriction base="dms:Unknown"/>
      </xsd:simpleType>
    </xsd:element>
    <xsd:element name="DynamicPublishingContent8" ma:index="61" nillable="true" ma:displayName="Dynamisk sideindhold (9)" ma:hidden="true" ma:internalName="DynamicPublishingContent8">
      <xsd:simpleType>
        <xsd:restriction base="dms:Unknown"/>
      </xsd:simpleType>
    </xsd:element>
    <xsd:element name="DynamicPublishingContent9" ma:index="62" nillable="true" ma:displayName="Dynamisk sideindhold (10)" ma:hidden="true" ma:internalName="DynamicPublishingContent9">
      <xsd:simpleType>
        <xsd:restriction base="dms:Unknown"/>
      </xsd:simpleType>
    </xsd:element>
    <xsd:element name="DynamicPublishingContent10" ma:index="63" nillable="true" ma:displayName="Dynamisk sideindhold (11)" ma:hidden="true" ma:internalName="DynamicPublishingContent10">
      <xsd:simpleType>
        <xsd:restriction base="dms:Unknown"/>
      </xsd:simpleType>
    </xsd:element>
    <xsd:element name="DynamicPublishingContent11" ma:index="64" nillable="true" ma:displayName="Dynamisk sideindhold (12)" ma:hidden="true" ma:internalName="DynamicPublishingContent11">
      <xsd:simpleType>
        <xsd:restriction base="dms:Unknown"/>
      </xsd:simpleType>
    </xsd:element>
    <xsd:element name="DynamicPublishingContent12" ma:index="65" nillable="true" ma:displayName="Dynamisk sideindhold (13)" ma:hidden="true" ma:internalName="DynamicPublishingContent12">
      <xsd:simpleType>
        <xsd:restriction base="dms:Unknown"/>
      </xsd:simpleType>
    </xsd:element>
    <xsd:element name="DynamicPublishingContent13" ma:index="66" nillable="true" ma:displayName="Dynamisk sideindhold (14)" ma:hidden="true" ma:internalName="DynamicPublishingContent13">
      <xsd:simpleType>
        <xsd:restriction base="dms:Unknown"/>
      </xsd:simpleType>
    </xsd:element>
    <xsd:element name="DynamicPublishingContent14" ma:index="67" nillable="true" ma:displayName="Dynamisk sideindhold (15)" ma:hidden="true" ma:internalName="DynamicPublishingContent14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8883b8-a613-49b8-9e7a-815b7776ebd6" elementFormDefault="qualified">
    <xsd:import namespace="http://schemas.microsoft.com/office/2006/documentManagement/types"/>
    <xsd:import namespace="http://schemas.microsoft.com/office/infopath/2007/PartnerControls"/>
    <xsd:element name="Ansvarligafdeling" ma:index="27" nillable="true" ma:displayName="Ansvarlig afdeling" ma:list="{2b5a13a3-256c-433f-bc8b-bde4d05df095}" ma:internalName="Ansvarligafdeling" ma:showField="Title" ma:web="303eeafb-7dff-46db-9396-e9c651f530ea">
      <xsd:simpleType>
        <xsd:restriction base="dms:Lookup"/>
      </xsd:simpleType>
    </xsd:element>
    <xsd:element name="Rettighedsgruppe" ma:index="29" ma:displayName="Rettighedsgruppe" ma:default="2;#Basis" ma:list="{cd861654-9942-42cc-b4e8-22e2eb33fafe}" ma:internalName="Rettighedsgruppe" ma:readOnly="false" ma:showField="Title" ma:web="303eeafb-7dff-46db-9396-e9c651f530ea">
      <xsd:simpleType>
        <xsd:restriction base="dms:Lookup"/>
      </xsd:simpleType>
    </xsd:element>
    <xsd:element name="Afsender" ma:index="36" nillable="true" ma:displayName="Afsender" ma:default="2;#Landscentret" ma:list="{b497b606-9a6f-4593-a3de-acb9bcbea154}" ma:internalName="Afsender" ma:showField="LinkTitleNoMenu" ma:web="303eeafb-7dff-46db-9396-e9c651f530ea">
      <xsd:simpleType>
        <xsd:restriction base="dms:Lookup"/>
      </xsd:simpleType>
    </xsd:element>
    <xsd:element name="Arkiveringsdato" ma:index="37" ma:displayName="Arkiveringsdato" ma:format="DateOnly" ma:internalName="Arkiveringsdato">
      <xsd:simpleType>
        <xsd:restriction base="dms:DateTime"/>
      </xsd:simpleType>
    </xsd:element>
    <xsd:element name="Ingen_x0020_besked_x0020_ved_x0020_arkivering" ma:index="38" nillable="true" ma:displayName="Ingen besked ved arkivering" ma:default="0" ma:description="Klik her, for ikke at modtage en besked, når dokumentet når sin udløbsdato" ma:internalName="Ingen_x0020_besked_x0020_ved_x0020_arkivering">
      <xsd:simpleType>
        <xsd:restriction base="dms:Boolean"/>
      </xsd:simpleType>
    </xsd:element>
    <xsd:element name="HideInRollups" ma:index="39" nillable="true" ma:displayName="Skjul i artikellister" ma:default="0" ma:description="Klik her for at skjule siden i artikellister" ma:internalName="HideInRollups">
      <xsd:simpleType>
        <xsd:restriction base="dms:Boolean"/>
      </xsd:simpleType>
    </xsd:element>
    <xsd:element name="IsHiddenFromRollup" ma:index="40" nillable="true" ma:displayName="Skjult i artikellister (system)" ma:decimals="0" ma:default="0" ma:description="Understøtter infrastrukturen" ma:internalName="IsHiddenFromRollup">
      <xsd:simpleType>
        <xsd:restriction base="dms:Number"/>
      </xsd:simpleType>
    </xsd:element>
    <xsd:element name="EnclosureFor" ma:index="48" nillable="true" ma:displayName="Bilag til" ma:description="Peger på bilagets moderdokument" ma:internalName="EnclosureFo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GammelURL" ma:index="49" nillable="true" ma:displayName="Gammel URL" ma:description="Tidligere placering på landbrugsinfo" ma:internalName="GammelURL">
      <xsd:simpleType>
        <xsd:restriction base="dms:Text">
          <xsd:maxLength value="255"/>
        </xsd:restriction>
      </xsd:simpleType>
    </xsd:element>
    <xsd:element name="NetSkabelonValue" ma:index="50" nillable="true" ma:displayName="NetSkabelon værdier" ma:internalName="NetSkabelonValue">
      <xsd:simpleType>
        <xsd:restriction base="dms:Text">
          <xsd:maxLength value="255"/>
        </xsd:restriction>
      </xsd:simpleType>
    </xsd:element>
    <xsd:element name="Projekter" ma:index="51" nillable="true" ma:displayName="Projekter" ma:list="{ecf07d35-95fb-4bda-ad72-e46544058ec2}" ma:internalName="Projekter" ma:showField="LinkTitleNoMenu" ma:web="303eeafb-7dff-46db-9396-e9c651f530ea">
      <xsd:simpleType>
        <xsd:restriction base="dms:Unknown"/>
      </xsd:simpleType>
    </xsd:element>
    <xsd:element name="WebInfoSubjects" ma:index="52" nillable="true" ma:displayName="Emneord" ma:description="Knyt emneord til din artikel. Benyttes primært til nyhedsbreve." ma:list="{c1fcffa3-db61-496d-89f0-dea25d970c75}" ma:internalName="WebInfoSubjects" ma:showField="LinkTitleNoMenu" ma:web="303eeafb-7dff-46db-9396-e9c651f530ea">
      <xsd:simpleType>
        <xsd:restriction base="dms:Unknown"/>
      </xsd:simpleType>
    </xsd:element>
    <xsd:element name="HitCount" ma:index="53" nillable="true" ma:displayName="HitCount (system)" ma:decimals="0" ma:default="0" ma:description="Antal gange et dokument er set af en bruger" ma:internalName="HitCount" ma:readOnly="false">
      <xsd:simpleType>
        <xsd:restriction base="dms:Number"/>
      </xsd:simpleType>
    </xsd:element>
    <xsd:element name="PermalinkID" ma:index="54" nillable="true" ma:displayName="Permalink ID" ma:description="Unik ID for artiklen som kan benyttes til permalink" ma:hidden="true" ma:internalName="PermalinkID" ma:readOnly="false">
      <xsd:simpleType>
        <xsd:restriction base="dms:Text">
          <xsd:maxLength value="255"/>
        </xsd:restriction>
      </xsd:simpleType>
    </xsd:element>
    <xsd:element name="WebInfoMultiSelect" ma:index="55" nillable="true" ma:displayName="Tilvalg" ma:description="Mulighed for et antal tilvalg gemt i et samlet felt." ma:internalName="WebInfoMultiSelect">
      <xsd:simpleType>
        <xsd:restriction base="dms:Unknown"/>
      </xsd:simpleType>
    </xsd:element>
    <xsd:element name="TaksonomiTaxHTField0" ma:index="68" nillable="true" ma:taxonomy="true" ma:internalName="TaksonomiTaxHTField0" ma:taxonomyFieldName="Taksonomi" ma:displayName="Taksonomi" ma:fieldId="{6e43b4ee-656e-4e6d-875c-6c0fe73b7faf}" ma:taxonomyMulti="true" ma:sspId="2476898c-5e7e-458a-8d26-e528e2e6d5ce" ma:termSetId="65f14c63-6b42-47e9-9739-973b2f9a435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villingsgivere" ma:index="72" nillable="true" ma:displayName="Bevillingsgivere" ma:list="9ccd692b-b01f-4300-9d4e-b4fb85c2c995" ma:internalName="Bevillingsgivere" ma:showField="LinkTitleNoMenu" ma:web="303eeafb-7dff-46db-9396-e9c651f530ea">
      <xsd:simpleType>
        <xsd:restriction base="dms:Unknown"/>
      </xsd:simpleType>
    </xsd:element>
    <xsd:element name="FinanceYear" ma:index="73" nillable="true" ma:displayName="Bevillingsår" ma:decimals="0" ma:internalName="FinanceYear">
      <xsd:simpleType>
        <xsd:restriction base="dms:Number"/>
      </xsd:simpleType>
    </xsd:element>
    <xsd:element name="WebInfoLawCodes" ma:index="74" nillable="true" ma:displayName="Lovkoder" ma:description="Knyt lovkoder til din artikel." ma:list="{908f6eb6-a66b-478a-a99e-d2541dc092be}" ma:internalName="WebInfoLawCodes" ma:showField="LinkTitleNoMenu" ma:web="303eeafb-7dff-46db-9396-e9c651f530ea">
      <xsd:simpleType>
        <xsd:restriction base="dms:Unknown"/>
      </xsd:simpleType>
    </xsd:element>
    <xsd:element name="Afrapportering" ma:index="75" nillable="true" ma:displayName="Afrapportering" ma:list="{126d356a-4f5c-4bbb-91a6-e07af1934e19}" ma:internalName="Afrapportering" ma:showField="LinkTitleNoMenu" ma:web="303eeafb-7dff-46db-9396-e9c651f530ea">
      <xsd:simpleType>
        <xsd:restriction base="dms:Unknown"/>
      </xsd:simpleType>
    </xsd:element>
    <xsd:element name="ProjectID" ma:index="78" nillable="true" ma:displayName="ProjectID (system)" ma:internalName="Project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a14257-579e-4a1f-bbbb-3c8dd7393476" elementFormDefault="qualified">
    <xsd:import namespace="http://schemas.microsoft.com/office/2006/documentManagement/types"/>
    <xsd:import namespace="http://schemas.microsoft.com/office/infopath/2007/PartnerControls"/>
    <xsd:element name="Forfattere" ma:index="28" nillable="true" ma:displayName="Forfattere" ma:list="UserInfo" ma:SharePointGroup="0" ma:internalName="Forfattere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istekode" ma:index="30" nillable="true" ma:displayName="Listekode" ma:internalName="Listekode">
      <xsd:simpleType>
        <xsd:restriction base="dms:Text">
          <xsd:maxLength value="255"/>
        </xsd:restriction>
      </xsd:simpleType>
    </xsd:element>
    <xsd:element name="Nummer" ma:index="31" nillable="true" ma:displayName="Nummer" ma:internalName="Nummer">
      <xsd:simpleType>
        <xsd:restriction base="dms:Text">
          <xsd:maxLength value="255"/>
        </xsd:restriction>
      </xsd:simpleType>
    </xsd:element>
    <xsd:element name="Noegleord" ma:index="32" nillable="true" ma:displayName="Nøgleord" ma:internalName="Noegleord">
      <xsd:simpleType>
        <xsd:restriction base="dms:Text">
          <xsd:maxLength value="255"/>
        </xsd:restriction>
      </xsd:simpleType>
    </xsd:element>
    <xsd:element name="Informationsserie" ma:index="33" nillable="true" ma:displayName="Historisk informationsserie" ma:internalName="Informationsserie">
      <xsd:simpleType>
        <xsd:restriction base="dms:Text">
          <xsd:maxLength value="255"/>
        </xsd:restriction>
      </xsd:simpleType>
    </xsd:element>
    <xsd:element name="Bekraeftelsesdato" ma:index="34" nillable="true" ma:displayName="Bekræftelsesdato" ma:format="DateTime" ma:internalName="Bekraeftelsesdato">
      <xsd:simpleType>
        <xsd:restriction base="dms:DateTime"/>
      </xsd:simpleType>
    </xsd:element>
    <xsd:element name="Revisionsdato" ma:index="35" nillable="true" ma:displayName="Revisionsdato" ma:format="DateTime" ma:internalName="Revisionsdato">
      <xsd:simpleType>
        <xsd:restriction base="dms:DateTime"/>
      </xsd:simpleType>
    </xsd:element>
    <xsd:element name="Sorteringsorden" ma:index="47" nillable="true" ma:displayName="Sorteringsorden" ma:decimals="0" ma:internalName="Sorteringsorden">
      <xsd:simpleType>
        <xsd:restriction base="dms:Number"/>
      </xsd:simpleType>
    </xsd:element>
    <xsd:element name="Kontaktpersoner" ma:index="76" nillable="true" ma:displayName="Kontaktpersoner" ma:list="UserInfo" ma:SharePointGroup="0" ma:internalName="Kontaktperson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kribenter" ma:index="77" nillable="true" ma:displayName="Skribenter" ma:list="UserInfo" ma:SharePointGroup="0" ma:internalName="Skribenter" ma:showField="Titl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3eeafb-7dff-46db-9396-e9c651f530ea" elementFormDefault="qualified">
    <xsd:import namespace="http://schemas.microsoft.com/office/2006/documentManagement/types"/>
    <xsd:import namespace="http://schemas.microsoft.com/office/infopath/2007/PartnerControls"/>
    <xsd:element name="_dlc_DocId" ma:index="56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57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5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69" nillable="true" ma:displayName="Taxonomy Catch All Column" ma:description="" ma:hidden="true" ma:list="{00a11604-cdb1-438d-8b4c-a208f6918db7}" ma:internalName="TaxCatchAll" ma:showField="CatchAllData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0" nillable="true" ma:displayName="Taxonomy Catch All Column1" ma:description="" ma:hidden="true" ma:list="{00a11604-cdb1-438d-8b4c-a208f6918db7}" ma:internalName="TaxCatchAllLabel" ma:readOnly="true" ma:showField="CatchAllDataLabel" ma:web="303eeafb-7dff-46db-9396-e9c651f530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ynamicPublishingContent11 xmlns="http://schemas.microsoft.com/sharepoint/v3" xsi:nil="true"/>
    <DynamicPublishingContent14 xmlns="http://schemas.microsoft.com/sharepoint/v3" xsi:nil="true"/>
    <TaksonomiTaxHTField0 xmlns="3f8883b8-a613-49b8-9e7a-815b7776ebd6">
      <Terms xmlns="http://schemas.microsoft.com/office/infopath/2007/PartnerControls"/>
    </TaksonomiTaxHTField0>
    <FinanceYear xmlns="3f8883b8-a613-49b8-9e7a-815b7776ebd6" xsi:nil="true"/>
    <Ansvarligafdeling xmlns="3f8883b8-a613-49b8-9e7a-815b7776ebd6">55</Ansvarligafdeling>
    <NetSkabelonValue xmlns="3f8883b8-a613-49b8-9e7a-815b7776ebd6" xsi:nil="true"/>
    <HitCount xmlns="3f8883b8-a613-49b8-9e7a-815b7776ebd6">0</HitCount>
    <WebInfoMultiSelect xmlns="3f8883b8-a613-49b8-9e7a-815b7776ebd6" xsi:nil="true"/>
    <GammelURL xmlns="3f8883b8-a613-49b8-9e7a-815b7776ebd6" xsi:nil="true"/>
    <PublishingRollupImage xmlns="http://schemas.microsoft.com/sharepoint/v3" xsi:nil="true"/>
    <Revisionsdato xmlns="5aa14257-579e-4a1f-bbbb-3c8dd7393476">2021-01-12T11:45:00+00:00</Revisionsdato>
    <DynamicPublishingContent5 xmlns="http://schemas.microsoft.com/sharepoint/v3" xsi:nil="true"/>
    <DynamicPublishingContent12 xmlns="http://schemas.microsoft.com/sharepoint/v3" xsi:nil="true"/>
    <PublishingContactEmail xmlns="http://schemas.microsoft.com/sharepoint/v3" xsi:nil="true"/>
    <HeaderStyleDefinitions xmlns="http://schemas.microsoft.com/sharepoint/v3" xsi:nil="true"/>
    <Rettighedsgruppe xmlns="3f8883b8-a613-49b8-9e7a-815b7776ebd6">1</Rettighedsgruppe>
    <Afsender xmlns="3f8883b8-a613-49b8-9e7a-815b7776ebd6">2</Afsender>
    <DynamicPublishingContent4 xmlns="http://schemas.microsoft.com/sharepoint/v3" xsi:nil="true"/>
    <Skribenter xmlns="5aa14257-579e-4a1f-bbbb-3c8dd7393476">
      <UserInfo>
        <DisplayName/>
        <AccountId xsi:nil="true"/>
        <AccountType/>
      </UserInfo>
    </Skribenter>
    <PublishingVariationRelationshipLinkFieldID xmlns="http://schemas.microsoft.com/sharepoint/v3">
      <Url xsi:nil="true"/>
      <Description xsi:nil="true"/>
    </PublishingVariationRelationshipLinkFieldID>
    <PublishingPageContent xmlns="http://schemas.microsoft.com/sharepoint/v3" xsi:nil="true"/>
    <IsHiddenFromRollup xmlns="3f8883b8-a613-49b8-9e7a-815b7776ebd6">0</IsHiddenFromRollup>
    <DynamicPublishingContent7 xmlns="http://schemas.microsoft.com/sharepoint/v3" xsi:nil="true"/>
    <DynamicPublishingContent6 xmlns="http://schemas.microsoft.com/sharepoint/v3" xsi:nil="true"/>
    <Bekraeftelsesdato xmlns="5aa14257-579e-4a1f-bbbb-3c8dd7393476">2021-01-12T11:45:00+00:00</Bekraeftelsesdato>
    <DynamicPublishingContent1 xmlns="http://schemas.microsoft.com/sharepoint/v3" xsi:nil="true"/>
    <Projekter xmlns="3f8883b8-a613-49b8-9e7a-815b7776ebd6" xsi:nil="true"/>
    <DynamicPublishingContent13 xmlns="http://schemas.microsoft.com/sharepoint/v3" xsi:nil="true"/>
    <PublishingVariationGroupID xmlns="http://schemas.microsoft.com/sharepoint/v3" xsi:nil="true"/>
    <ArticleStartDate xmlns="http://schemas.microsoft.com/sharepoint/v3">2021-01-12T11:46:08+00:00</ArticleStartDate>
    <Listekode xmlns="5aa14257-579e-4a1f-bbbb-3c8dd7393476" xsi:nil="true"/>
    <Arkiveringsdato xmlns="3f8883b8-a613-49b8-9e7a-815b7776ebd6">2099-12-31T23:00:00+00:00</Arkiveringsdato>
    <HideInRollups xmlns="3f8883b8-a613-49b8-9e7a-815b7776ebd6">false</HideInRollups>
    <DynamicPublishingContent0 xmlns="http://schemas.microsoft.com/sharepoint/v3" xsi:nil="true"/>
    <PermalinkID xmlns="3f8883b8-a613-49b8-9e7a-815b7776ebd6">7b4f563d-c678-4a75-8e55-3f7b3a80ce68</PermalinkID>
    <ArticleByLine xmlns="http://schemas.microsoft.com/sharepoint/v3" xsi:nil="true"/>
    <PublishingImageCaption xmlns="http://schemas.microsoft.com/sharepoint/v3" xsi:nil="true"/>
    <Forfattere xmlns="5aa14257-579e-4a1f-bbbb-3c8dd7393476">
      <UserInfo>
        <DisplayName>i:0e.t|dlbr idp|001stfi@prod.dli</DisplayName>
        <AccountId>50411</AccountId>
        <AccountType/>
      </UserInfo>
    </Forfattere>
    <DynamicPublishingContent3 xmlns="http://schemas.microsoft.com/sharepoint/v3" xsi:nil="true"/>
    <Sorteringsorden xmlns="5aa14257-579e-4a1f-bbbb-3c8dd7393476" xsi:nil="true"/>
    <EnclosureFor xmlns="3f8883b8-a613-49b8-9e7a-815b7776ebd6">
      <Url xsi:nil="true"/>
      <Description xsi:nil="true"/>
    </EnclosureFor>
    <Audience xmlns="http://schemas.microsoft.com/sharepoint/v3" xsi:nil="true"/>
    <PublishingPageImage xmlns="http://schemas.microsoft.com/sharepoint/v3" xsi:nil="true"/>
    <DynamicPublishingContent2 xmlns="http://schemas.microsoft.com/sharepoint/v3" xsi:nil="true"/>
    <SummaryLinks xmlns="http://schemas.microsoft.com/sharepoint/v3">&lt;div title="_schemaversion" id="_3"&gt;
  &lt;div title="_view"&gt;
    &lt;span title="_columns"&gt;1&lt;/span&gt;
    &lt;span title="_linkstyle"&gt;&lt;/span&gt;
    &lt;span title="_groupstyle"&gt;&lt;/span&gt;
  &lt;/div&gt;
&lt;/div&gt;</SummaryLinks>
    <PublishingExpirationDate xmlns="http://schemas.microsoft.com/sharepoint/v3" xsi:nil="true"/>
    <Ingen_x0020_besked_x0020_ved_x0020_arkivering xmlns="3f8883b8-a613-49b8-9e7a-815b7776ebd6">false</Ingen_x0020_besked_x0020_ved_x0020_arkivering>
    <Bevillingsgivere xmlns="3f8883b8-a613-49b8-9e7a-815b7776ebd6" xsi:nil="true"/>
    <WebInfoLawCodes xmlns="3f8883b8-a613-49b8-9e7a-815b7776ebd6" xsi:nil="true"/>
    <PublishingContactPicture xmlns="http://schemas.microsoft.com/sharepoint/v3">
      <Url xsi:nil="true"/>
      <Description xsi:nil="true"/>
    </PublishingContactPicture>
    <Informationsserie xmlns="5aa14257-579e-4a1f-bbbb-3c8dd7393476" xsi:nil="true"/>
    <ProjectID xmlns="3f8883b8-a613-49b8-9e7a-815b7776ebd6">X1199X</ProjectID>
    <PublishingStartDate xmlns="http://schemas.microsoft.com/sharepoint/v3" xsi:nil="true"/>
    <WebInfoSubjects xmlns="3f8883b8-a613-49b8-9e7a-815b7776ebd6" xsi:nil="true"/>
    <Kontaktpersoner xmlns="5aa14257-579e-4a1f-bbbb-3c8dd7393476">
      <UserInfo>
        <DisplayName/>
        <AccountId xsi:nil="true"/>
        <AccountType/>
      </UserInfo>
    </Kontaktpersoner>
    <DynamicPublishingContent9 xmlns="http://schemas.microsoft.com/sharepoint/v3" xsi:nil="true"/>
    <DynamicPublishingContent10 xmlns="http://schemas.microsoft.com/sharepoint/v3" xsi:nil="true"/>
    <Afrapportering xmlns="3f8883b8-a613-49b8-9e7a-815b7776ebd6">1199;#Vand til markvanding</Afrapportering>
    <PublishingContact xmlns="http://schemas.microsoft.com/sharepoint/v3">
      <UserInfo>
        <DisplayName/>
        <AccountId xsi:nil="true"/>
        <AccountType/>
      </UserInfo>
    </PublishingContact>
    <PublishingContactName xmlns="http://schemas.microsoft.com/sharepoint/v3" xsi:nil="true"/>
    <Noegleord xmlns="5aa14257-579e-4a1f-bbbb-3c8dd7393476" xsi:nil="true"/>
    <DynamicPublishingContent8 xmlns="http://schemas.microsoft.com/sharepoint/v3" xsi:nil="true"/>
    <TaxCatchAll xmlns="303eeafb-7dff-46db-9396-e9c651f530ea"/>
    <Comments xmlns="http://schemas.microsoft.com/sharepoint/v3">I regnearket er det muligt på baggrund af oplysninger om reservoirets størrelse, drænafstrømning samt kvælstofkoncentration at beregne hvor meget kvælstof der fjernes fra drænvandet, når det opmagasineres og anvendes til markvanding.
</Comments>
    <Nummer xmlns="5aa14257-579e-4a1f-bbbb-3c8dd7393476" xsi:nil="true"/>
    <_dlc_DocId xmlns="303eeafb-7dff-46db-9396-e9c651f530ea">LBINFO-1714791964-26713</_dlc_DocId>
    <_dlc_DocIdUrl xmlns="303eeafb-7dff-46db-9396-e9c651f530ea">
      <Url>https://sp.landbrugsinfo.dk/Afrapportering/innovation/2020/_layouts/DocIdRedir.aspx?ID=LBINFO-1714791964-26713</Url>
      <Description>LBINFO-1714791964-26713</Description>
    </_dlc_DocIdUrl>
  </documentManagement>
</p:properties>
</file>

<file path=customXml/itemProps1.xml><?xml version="1.0" encoding="utf-8"?>
<ds:datastoreItem xmlns:ds="http://schemas.openxmlformats.org/officeDocument/2006/customXml" ds:itemID="{4CAA8F14-722D-4361-9CD0-F78ABAE79E14}"/>
</file>

<file path=customXml/itemProps2.xml><?xml version="1.0" encoding="utf-8"?>
<ds:datastoreItem xmlns:ds="http://schemas.openxmlformats.org/officeDocument/2006/customXml" ds:itemID="{98C1FD94-44B4-4AE0-BC19-12A4F73FBAA4}"/>
</file>

<file path=customXml/itemProps3.xml><?xml version="1.0" encoding="utf-8"?>
<ds:datastoreItem xmlns:ds="http://schemas.openxmlformats.org/officeDocument/2006/customXml" ds:itemID="{2AABE309-E397-42DB-AA65-E7DE8D274D84}"/>
</file>

<file path=customXml/itemProps4.xml><?xml version="1.0" encoding="utf-8"?>
<ds:datastoreItem xmlns:ds="http://schemas.openxmlformats.org/officeDocument/2006/customXml" ds:itemID="{B0335EE0-9111-4B3C-8BD7-A602775E94B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Regneark til beregning af kvælstofeffekt ved opmagasinering af drænvand</dc:title>
  <dc:creator>Stinna Susgaard Filsø</dc:creator>
  <cp:lastModifiedBy>Pia Bay</cp:lastModifiedBy>
  <dcterms:created xsi:type="dcterms:W3CDTF">2020-09-24T17:41:09Z</dcterms:created>
  <dcterms:modified xsi:type="dcterms:W3CDTF">2021-01-12T11:21:00Z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0x010100C568DB52D9D0A14D9B2FDCC96666E9F2007948130EC3DB064584E219954237AF3900242457EFB8B24247815D688C526CD44D00C26A9DBCB02B5C4DA1F017B836C045C00060750ADE2E6249BABB5C6118FC133DE800B6E1A9893ABA4670B08C14B9C53A30D300076C34C50FA916488179B4B73A325077</vt:lpwstr>
  </property>
  <property fmtid="{D5CDD505-2E9C-101B-9397-08002B2CF9AE}" pid="3" name="_dlc_DocIdItemGuid">
    <vt:lpwstr>d31fbacb-5c68-488f-993a-3d4df004e599</vt:lpwstr>
  </property>
  <property fmtid="{D5CDD505-2E9C-101B-9397-08002B2CF9AE}" pid="4" name="Taksonomi">
    <vt:lpwstr/>
  </property>
</Properties>
</file>